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1355" windowHeight="9210"/>
  </bookViews>
  <sheets>
    <sheet name="2022 год" sheetId="20" r:id="rId1"/>
  </sheets>
  <definedNames>
    <definedName name="_xlnm.Print_Area" localSheetId="0">'2022 год'!$A$1:$F$93</definedName>
  </definedNames>
  <calcPr calcId="125725"/>
</workbook>
</file>

<file path=xl/calcChain.xml><?xml version="1.0" encoding="utf-8"?>
<calcChain xmlns="http://schemas.openxmlformats.org/spreadsheetml/2006/main">
  <c r="F29" i="20"/>
  <c r="E8"/>
  <c r="D8"/>
  <c r="E23"/>
  <c r="E21" s="1"/>
  <c r="E6" s="1"/>
  <c r="D23"/>
  <c r="D21" s="1"/>
  <c r="D6" s="1"/>
  <c r="F37" l="1"/>
  <c r="F34"/>
  <c r="F31"/>
  <c r="F45"/>
  <c r="F47"/>
  <c r="F50" l="1"/>
  <c r="F49"/>
  <c r="F43" l="1"/>
  <c r="F25"/>
  <c r="F13"/>
  <c r="F32"/>
  <c r="F27"/>
  <c r="F52"/>
  <c r="F35"/>
  <c r="F30"/>
  <c r="F26"/>
  <c r="F24"/>
  <c r="F46" l="1"/>
  <c r="F42"/>
  <c r="F33"/>
  <c r="F36"/>
  <c r="F28"/>
  <c r="F38"/>
  <c r="F39"/>
  <c r="F40"/>
  <c r="F41"/>
  <c r="F44"/>
  <c r="F48"/>
  <c r="F53"/>
  <c r="F89" l="1"/>
  <c r="F90"/>
  <c r="F91"/>
  <c r="F62"/>
  <c r="F86"/>
  <c r="F68"/>
  <c r="F69"/>
  <c r="F79"/>
  <c r="F80"/>
  <c r="F81"/>
  <c r="F82"/>
  <c r="F83"/>
  <c r="F84"/>
  <c r="F85"/>
  <c r="F64"/>
  <c r="F9"/>
  <c r="F10"/>
  <c r="F11"/>
  <c r="F12"/>
  <c r="F15"/>
  <c r="F16"/>
  <c r="F17"/>
  <c r="F18"/>
  <c r="F19"/>
  <c r="F66"/>
  <c r="F67"/>
  <c r="F70"/>
  <c r="F71"/>
  <c r="F72"/>
  <c r="F73"/>
  <c r="F74"/>
  <c r="F75"/>
  <c r="F76"/>
  <c r="F77"/>
  <c r="F78"/>
  <c r="F87"/>
  <c r="F88"/>
  <c r="F92"/>
  <c r="F57"/>
  <c r="F58"/>
  <c r="F56"/>
  <c r="F65"/>
  <c r="F61"/>
  <c r="F60"/>
  <c r="F22"/>
  <c r="F59"/>
  <c r="F55"/>
  <c r="C21"/>
  <c r="F8" l="1"/>
  <c r="F23"/>
  <c r="F21"/>
  <c r="F6" l="1"/>
</calcChain>
</file>

<file path=xl/sharedStrings.xml><?xml version="1.0" encoding="utf-8"?>
<sst xmlns="http://schemas.openxmlformats.org/spreadsheetml/2006/main" count="178" uniqueCount="167">
  <si>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</si>
  <si>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 ежемесячное денежное вознаграждение за классное руководство</t>
  </si>
  <si>
    <t>Субвенции бюджетам городских округов на выполнение передаваемых полномочий субъектов Российской Федерации</t>
  </si>
  <si>
    <t>2 02 02999 04 0000 151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</si>
  <si>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</si>
  <si>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Субсидии городскому округу на осуществление функций столицы</t>
  </si>
  <si>
    <t>Субсидии бюджетам городских округов на обеспечение жильем молодых семей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</si>
  <si>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</si>
  <si>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</si>
  <si>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</si>
  <si>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</si>
  <si>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</si>
  <si>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Наименование показателя</t>
  </si>
  <si>
    <t>Налоговые и неналоговые доходы</t>
  </si>
  <si>
    <t>Прочие субсидии бюджетам городских округов</t>
  </si>
  <si>
    <t>3 00 00000 00 0000 000</t>
  </si>
  <si>
    <t xml:space="preserve">Безвозмездные поступления </t>
  </si>
  <si>
    <t>000 8 50 00000 00 0000 000</t>
  </si>
  <si>
    <t>000 1 00 00000 00 0000 000</t>
  </si>
  <si>
    <t>000 2 00 00000 00 0000 000</t>
  </si>
  <si>
    <t>000 2 02 00000 00 0000 000</t>
  </si>
  <si>
    <t>000 2 02 01009 04 0000 151</t>
  </si>
  <si>
    <t>000 2 02 02077 04 0000 151</t>
  </si>
  <si>
    <t>000 2 02 02116 04 0000 151</t>
  </si>
  <si>
    <t>000 2 02 02999 04 0000 151</t>
  </si>
  <si>
    <t>000 2 02 03003 04 0000 151</t>
  </si>
  <si>
    <t>000 2 02 03021 04 0000 151</t>
  </si>
  <si>
    <t>000 2 02 03024 04 0000 151</t>
  </si>
  <si>
    <t>000 2 02 03026 04 0001 151</t>
  </si>
  <si>
    <t>000 2 02 03027 04 0000 151</t>
  </si>
  <si>
    <t>000 2 02 04012 04 0000 151</t>
  </si>
  <si>
    <t>000 2 19 04000 04 0000 151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</si>
  <si>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</si>
  <si>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000 2 02 02145 04 0000 151</t>
  </si>
  <si>
    <t>Субсидии бюджетам городских округов на модернизацию  региональных систем общего образования</t>
  </si>
  <si>
    <t>000 2 02 03007 04 0000 151</t>
  </si>
  <si>
    <t>Субвенции бюджетам городских округов на составление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</si>
  <si>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 обеспечение предоставления жилых помещений  детям-сиротам и детям,оставшимся без попечения родителей</t>
  </si>
  <si>
    <t>000 2 02 04999 04 0000 151</t>
  </si>
  <si>
    <t>Прочие 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</si>
  <si>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000 2 07 04000 04 0000 180</t>
  </si>
  <si>
    <t>Прочие безвозмездные поступления в бюджеты городских  округов</t>
  </si>
  <si>
    <t>000 1 01 02000 01 0000 110</t>
  </si>
  <si>
    <t>Налоги на совокупный доход</t>
  </si>
  <si>
    <t>000 1 05 00000 00 0000 000</t>
  </si>
  <si>
    <t>Налоги на имущество</t>
  </si>
  <si>
    <t>000 1 06 00000 00 0000 000</t>
  </si>
  <si>
    <t>000 1 08 00000 00 0000 000</t>
  </si>
  <si>
    <t>Государственная пошлина</t>
  </si>
  <si>
    <t>000 1 09 00000 00 0000 000</t>
  </si>
  <si>
    <t>000 1 11 00000 00 0000 000</t>
  </si>
  <si>
    <t>000 1 12 00000 00 0000 000</t>
  </si>
  <si>
    <t>Платежи при пользовании природными ресурсами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</si>
  <si>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</si>
  <si>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</si>
  <si>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</si>
  <si>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</si>
  <si>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</si>
  <si>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</si>
  <si>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</si>
  <si>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000 2 02 02051 04 0000 151</t>
  </si>
  <si>
    <t>000 2 02 02088 04 0001 151</t>
  </si>
  <si>
    <t>Субсидии бюджетам городских округов на реализацию федеральных целевых программ</t>
  </si>
  <si>
    <t>Субсидии бюджетам городских округов на обеспечение мероприятий по капитальному ремонту многоквартильных домов за счет средств, поступивших от гусударственной корпорации - Фонда содействия реформированию жилищно - коммунального хозяйства</t>
  </si>
  <si>
    <t>000 2 02 02089 04 0001 151</t>
  </si>
  <si>
    <t>Субсидии бюджетам городских округов на обеспечение мероприятий по капитальному ремонту многоквартильных домов за счет средств бюджетов</t>
  </si>
  <si>
    <t>000 2 02 02088 04 0002 151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</si>
  <si>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 , поступивших от государственной корпорации - Фонда  содействия реформированмию жилищно - коммунального хозяйства</t>
  </si>
  <si>
    <t>000 2 02 02089 04 0002 151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</si>
  <si>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</si>
  <si>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000 2 02 02137 04 0000 151</t>
  </si>
  <si>
    <t>Субсидии бюджетам городских округов на капитальный ремонт и ремонт дворовых территорий многоквартирных домов</t>
  </si>
  <si>
    <t>000 2 02 04025 04 0000 151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</si>
  <si>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</si>
  <si>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000 2 18 04000 04 0000 151</t>
  </si>
  <si>
    <t>Доходы бюджетов городских округов от возврата бюджетами бюджетной системы РФ остатков субсидий, субвенций и иных межбюджетных трансфертов, имеющих целевое назначение прошлых лет</t>
  </si>
  <si>
    <t xml:space="preserve">Субсидии бюджетам городских округов на модернизацию  региональных систем дошкольного образования </t>
  </si>
  <si>
    <t>000 1 03 02000 01 0000 110</t>
  </si>
  <si>
    <t>Налог на доходы физических лиц</t>
  </si>
  <si>
    <t>Прочие межбюджетные трансферты  из резервного фонда Правительства Республики мордовия на выполнение работ на бесхозяйных гидротехнических сооружениях по пропуску весеннего паводка 2015 г.</t>
  </si>
  <si>
    <t>Субсидии городскому округу на осуществление функций столицы РМ в рамках программы "Повышение эффективности межбюджкетных отношений" Государственной программы повышения эффективности управления государственными финансами на 2014 - 2018 г.г.</t>
  </si>
  <si>
    <t>000 2 02 02051 04 0002 151</t>
  </si>
  <si>
    <t>Субсидии  бюджетам городских округов на реализацию федеральных программ</t>
  </si>
  <si>
    <t>Субсидии бюджетам городских округов на софинансирование капитальных вложений в объекты мун.собственности</t>
  </si>
  <si>
    <t xml:space="preserve">000 2 02 04025 04 0000 151  </t>
  </si>
  <si>
    <t xml:space="preserve">Субсидии на комплектование книжных фондов библиотек муниципальных образований </t>
  </si>
  <si>
    <t>000 2 070400004 0000 180</t>
  </si>
  <si>
    <t>Субсидии на укрепление МТБ образования</t>
  </si>
  <si>
    <t>Субсидии на оформление прав соб-ти для бесхоз-ых газовых сетей и сооружений в рамках гос.программы РМ "Энергосбережение и повышение энергетической эффективности в РМ 2014-2020 г.г.</t>
  </si>
  <si>
    <t>000 2 02 02116 04 0002 151</t>
  </si>
  <si>
    <t>Субсидии бюджетам на капитальный ремонт и ремонт автомобильных дорог общего пользования административных центров субъектов Российской Федерации</t>
  </si>
  <si>
    <t>000 2 02 0299904 000 151</t>
  </si>
  <si>
    <t>Субвенции бюджетам на проведение Всероссийской сельскохозяйственной переписи в 2016 году</t>
  </si>
  <si>
    <t>000 2 02 03121 00 0000 151</t>
  </si>
  <si>
    <t>000 2 02 03119 04 0000 151</t>
  </si>
  <si>
    <t>000 2 02 207700 04 0002 151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</si>
  <si>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</si>
  <si>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000 2 02 29999 04 0000 151 </t>
  </si>
  <si>
    <t xml:space="preserve">000 2 02 30024 04 0000 151 </t>
  </si>
  <si>
    <t>000 2 02 30027 04 0000 151</t>
  </si>
  <si>
    <t xml:space="preserve">000 2 02 35082 04  0000 151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</si>
  <si>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</si>
  <si>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000 2 02 25555 04 0000 151 </t>
  </si>
  <si>
    <t xml:space="preserve">Приложение 1                                                                                                                                </t>
  </si>
  <si>
    <t>000 2 02 25497 04 0000 150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</si>
  <si>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</si>
  <si>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000 2 02 25232 04 0000 150 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</si>
  <si>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</si>
  <si>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000 2 02 25517 04 0000 151 </t>
  </si>
  <si>
    <t>000 2 02 20303 04 0000 150</t>
  </si>
  <si>
    <t>000 2 02 20299 04 0000 150</t>
  </si>
  <si>
    <t>000 2 02 20300 04 0000 150</t>
  </si>
  <si>
    <t>000 2 02 20302 04 0000 150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</si>
  <si>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</si>
  <si>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000 2 02 25304 04 0000 150 </t>
  </si>
  <si>
    <t>Субсидии 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</si>
  <si>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000 2 02 25021 04 0000 150</t>
  </si>
  <si>
    <t>Единая субвенция бюджетам городских округов</t>
  </si>
  <si>
    <t xml:space="preserve">000 2 02 45303 04  0000 150 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</si>
  <si>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</si>
  <si>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Совета депутатов городского округа Саранск "Об утверждении отчета об исполнении бюджета городского округа Саранск за 2022 год"                                           от "___" ______2023 г. №__</t>
  </si>
  <si>
    <t>тыс.руб.</t>
  </si>
  <si>
    <t xml:space="preserve">               Сведения об исполнении плана по доходам бюджета городского округа Саранск за 2022 год </t>
  </si>
  <si>
    <t>Прогнозные показатели на 2022 год</t>
  </si>
  <si>
    <t>Исполнено за  2022 год</t>
  </si>
  <si>
    <t>% исполнения прогнозных показателей</t>
  </si>
  <si>
    <t>Код дохода по бюджетной классификации</t>
  </si>
  <si>
    <t>Доходы бюджета - всего</t>
  </si>
  <si>
    <t>в том числе:</t>
  </si>
  <si>
    <t>Акцизы по подакцизным товарам (продукции), производимым на территории Российской Федерации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</si>
  <si>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</si>
  <si>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</si>
  <si>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</si>
  <si>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Безвозмездные поступления от других бюджетов бюджетной системы Росссийской Федерации</t>
  </si>
  <si>
    <t>000 2 07 04050 04 0000 150</t>
  </si>
  <si>
    <t>Прочие безвозмездные поступления в бюджеты городских округов</t>
  </si>
  <si>
    <t>000 2 19 25021 04 0000 150</t>
  </si>
  <si>
    <t>Возврат остатков субсидий на стимулирование программ развития жилищного строительства субъектов Российской Федерации из бюджетов городских округов</t>
  </si>
  <si>
    <t>Возврат остатков субсидий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городских округов</t>
  </si>
  <si>
    <t>Возврат остатков иных межбюджетных трансфертов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городских округов</t>
  </si>
  <si>
    <t>000 2 19 25232 04 0000 150</t>
  </si>
  <si>
    <t>000 2 19 45159 04 0000 150</t>
  </si>
  <si>
    <t>000 2 19 60010 04 0000 150</t>
  </si>
  <si>
    <t xml:space="preserve">000 2 02 49999 04 0000 150 </t>
  </si>
  <si>
    <t>000 2 02 35120 04 0000 150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</si>
  <si>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</si>
  <si>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</si>
  <si>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000 2 02 45179 04  0000 150 </t>
  </si>
  <si>
    <t>Прочие межбюджетные трансферты, передаваемые бюджетам городских округов</t>
  </si>
  <si>
    <t xml:space="preserve">000 2 02 49001 04 0000 150 </t>
  </si>
  <si>
    <t>Межбюджетные трансферты, передаваемые бюджетам городских округов, за счет средств резервного фонда Правительства Россиийской Федерации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</si>
  <si>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</si>
  <si>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</si>
  <si>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</si>
  <si>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000 2 02 25269 04 0000 150 </t>
  </si>
  <si>
    <t>Субсидии бюджетам городских округов на закупку контейнеров для раздельного накопления твердых коммунальных отходов</t>
  </si>
  <si>
    <t>Субсидии бюджетам на реализацию мероприятий по обеспечению жильем молодых семей</t>
  </si>
  <si>
    <t xml:space="preserve">000 2 02 25511 04 0000 151 </t>
  </si>
  <si>
    <t>Субсидия бюджетам городских округов на проведение комплексных кадастровых работ</t>
  </si>
  <si>
    <t>Субсидия бюджетам городских округов на поддержку творческой деятельности и техническое оснащение детских и кукольных театров</t>
  </si>
  <si>
    <t>Субсидии бюджетам городских округов на реализацию программ формирования современной городской среды</t>
  </si>
  <si>
    <t xml:space="preserve">000 2 02 25750 04 0000 151 </t>
  </si>
  <si>
    <t>Субсидии бюджетам городских округов на реализацию мероприятий по модернизации школьных систем образования</t>
  </si>
  <si>
    <t>000 2 02 35930 04 0000 150</t>
  </si>
  <si>
    <t>000 2 02 39998 04 0000 150</t>
  </si>
  <si>
    <t>000 2 02 25113 04 0000 150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</si>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</sst>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4"/>
      <name val="Times New Roman"/>
      <family val="1"/>
      <charset val="204"/>
    </font>
    <font>
      <sz val="11"/>
      <color rgb="FF22272F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164" fontId="4" fillId="0" borderId="1" xfId="0" applyNumberFormat="1" applyFont="1" applyFill="1" applyBorder="1"/>
    <xf numFmtId="0" fontId="4" fillId="0" borderId="1" xfId="0" applyFont="1" applyFill="1" applyBorder="1"/>
    <xf numFmtId="0" fontId="0" fillId="0" borderId="0" xfId="0" applyFont="1" applyFill="1"/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 wrapText="1"/>
    </xf>
    <xf numFmtId="165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164" fontId="5" fillId="0" borderId="1" xfId="0" applyNumberFormat="1" applyFont="1" applyFill="1" applyBorder="1"/>
    <xf numFmtId="165" fontId="5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horizontal="right"/>
    </xf>
    <xf numFmtId="164" fontId="4" fillId="0" borderId="2" xfId="0" applyNumberFormat="1" applyFont="1" applyFill="1" applyBorder="1"/>
    <xf numFmtId="165" fontId="4" fillId="0" borderId="2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/>
    <xf numFmtId="165" fontId="0" fillId="0" borderId="0" xfId="0" applyNumberFormat="1" applyFont="1" applyFill="1"/>
    <xf numFmtId="165" fontId="2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164" fontId="1" fillId="2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S93"/>
  <sheetViews>
    <sheetView tabSelected="1" view="pageBreakPreview" zoomScaleNormal="100" zoomScaleSheetLayoutView="100" workbookViewId="0">
      <selection activeCell="A43" sqref="A43"/>
    </sheetView>
  </sheetViews>
  <sheetFormatPr defaultRowHeight="12.75"/>
  <cols>
    <col min="1" max="1" width="29.42578125" style="3" customWidth="1"/>
    <col min="2" max="2" width="53.28515625" style="3" customWidth="1"/>
    <col min="3" max="3" width="0.140625" style="3" hidden="1" customWidth="1"/>
    <col min="4" max="4" width="15.5703125" style="30" customWidth="1"/>
    <col min="5" max="5" width="15.85546875" style="30" customWidth="1"/>
    <col min="6" max="6" width="15.28515625" style="3" customWidth="1"/>
    <col min="7" max="7" width="13.7109375" style="3" customWidth="1"/>
    <col min="8" max="8" width="10.7109375" style="3" bestFit="1" customWidth="1"/>
    <col min="9" max="16384" width="9.140625" style="3"/>
  </cols>
  <sheetData>
    <row r="1" spans="1:19" ht="15">
      <c r="E1" s="45" t="s">
        <v>103</v>
      </c>
      <c r="F1" s="45"/>
    </row>
    <row r="2" spans="1:19" ht="107.25" customHeight="1">
      <c r="E2" s="45" t="s">
        <v>120</v>
      </c>
      <c r="F2" s="45"/>
    </row>
    <row r="3" spans="1:19" ht="31.5" customHeight="1">
      <c r="A3" s="46" t="s">
        <v>122</v>
      </c>
      <c r="B3" s="46"/>
      <c r="C3" s="46"/>
      <c r="D3" s="46"/>
      <c r="E3" s="46"/>
      <c r="F3" s="46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</row>
    <row r="4" spans="1:19" ht="22.5" customHeight="1">
      <c r="A4" s="4"/>
      <c r="B4" s="4"/>
      <c r="C4" s="4"/>
      <c r="D4" s="31"/>
      <c r="E4" s="31"/>
      <c r="F4" s="5" t="s">
        <v>121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ht="44.25" customHeight="1">
      <c r="A5" s="34" t="s">
        <v>126</v>
      </c>
      <c r="B5" s="33" t="s">
        <v>12</v>
      </c>
      <c r="C5" s="34"/>
      <c r="D5" s="35" t="s">
        <v>123</v>
      </c>
      <c r="E5" s="36" t="s">
        <v>124</v>
      </c>
      <c r="F5" s="37" t="s">
        <v>125</v>
      </c>
    </row>
    <row r="6" spans="1:19" ht="33" customHeight="1">
      <c r="A6" s="9" t="s">
        <v>17</v>
      </c>
      <c r="B6" s="10" t="s">
        <v>127</v>
      </c>
      <c r="C6" s="7"/>
      <c r="D6" s="11">
        <f>D8+D21</f>
        <v>10492421.299999999</v>
      </c>
      <c r="E6" s="11">
        <f>E8+E21</f>
        <v>10479369.399999999</v>
      </c>
      <c r="F6" s="12">
        <f>E6/D6*100</f>
        <v>99.875606405549107</v>
      </c>
    </row>
    <row r="7" spans="1:19" ht="23.25" customHeight="1">
      <c r="A7" s="9"/>
      <c r="B7" s="6" t="s">
        <v>128</v>
      </c>
      <c r="C7" s="7"/>
      <c r="D7" s="13"/>
      <c r="E7" s="14"/>
      <c r="F7" s="15"/>
    </row>
    <row r="8" spans="1:19" ht="26.25" customHeight="1">
      <c r="A8" s="9" t="s">
        <v>18</v>
      </c>
      <c r="B8" s="10" t="s">
        <v>13</v>
      </c>
      <c r="C8" s="7"/>
      <c r="D8" s="11">
        <f>D9+D10+D11+D12+D13+D14+D15+D16+D17+D18+D19+D20</f>
        <v>3625587.6999999997</v>
      </c>
      <c r="E8" s="11">
        <f>E9+E10+E11+E12+E13+E14+E15+E16+E17+E18+E19+E20</f>
        <v>3691866.5000000009</v>
      </c>
      <c r="F8" s="12">
        <f t="shared" ref="F8:F64" si="0">E8/D8*100</f>
        <v>101.82808431306189</v>
      </c>
    </row>
    <row r="9" spans="1:19" ht="26.25" customHeight="1">
      <c r="A9" s="9" t="s">
        <v>42</v>
      </c>
      <c r="B9" s="6" t="s">
        <v>78</v>
      </c>
      <c r="C9" s="7"/>
      <c r="D9" s="13">
        <v>2201495</v>
      </c>
      <c r="E9" s="14">
        <v>2223020.2999999998</v>
      </c>
      <c r="F9" s="18">
        <f t="shared" si="0"/>
        <v>100.97775829606699</v>
      </c>
    </row>
    <row r="10" spans="1:19" ht="45.75" customHeight="1">
      <c r="A10" s="9" t="s">
        <v>77</v>
      </c>
      <c r="B10" s="7" t="s">
        <v>129</v>
      </c>
      <c r="C10" s="7"/>
      <c r="D10" s="13">
        <v>39247.1</v>
      </c>
      <c r="E10" s="14">
        <v>45288.7</v>
      </c>
      <c r="F10" s="18">
        <f t="shared" si="0"/>
        <v>115.39374883749372</v>
      </c>
    </row>
    <row r="11" spans="1:19" ht="26.25" customHeight="1">
      <c r="A11" s="9" t="s">
        <v>44</v>
      </c>
      <c r="B11" s="7" t="s">
        <v>43</v>
      </c>
      <c r="C11" s="7"/>
      <c r="D11" s="13">
        <v>312778</v>
      </c>
      <c r="E11" s="14">
        <v>317587.7</v>
      </c>
      <c r="F11" s="18">
        <f t="shared" si="0"/>
        <v>101.53773603002769</v>
      </c>
    </row>
    <row r="12" spans="1:19" ht="26.25" customHeight="1">
      <c r="A12" s="9" t="s">
        <v>46</v>
      </c>
      <c r="B12" s="7" t="s">
        <v>45</v>
      </c>
      <c r="C12" s="7"/>
      <c r="D12" s="13">
        <v>599880.19999999995</v>
      </c>
      <c r="E12" s="14">
        <v>626915.5</v>
      </c>
      <c r="F12" s="18">
        <f t="shared" si="0"/>
        <v>104.50678318770983</v>
      </c>
    </row>
    <row r="13" spans="1:19" ht="26.25" customHeight="1">
      <c r="A13" s="9" t="s">
        <v>47</v>
      </c>
      <c r="B13" s="7" t="s">
        <v>48</v>
      </c>
      <c r="C13" s="7"/>
      <c r="D13" s="13">
        <v>53227.9</v>
      </c>
      <c r="E13" s="14">
        <v>50617.4</v>
      </c>
      <c r="F13" s="18">
        <f t="shared" si="0"/>
        <v>95.095617148149742</v>
      </c>
    </row>
    <row r="14" spans="1:19" ht="26.25" customHeight="1">
      <c r="A14" s="9" t="s">
        <v>49</v>
      </c>
      <c r="B14" s="7" t="s">
        <v>130</v>
      </c>
      <c r="C14" s="7"/>
      <c r="D14" s="13">
        <v>0</v>
      </c>
      <c r="E14" s="14">
        <v>0</v>
      </c>
      <c r="F14" s="18"/>
    </row>
    <row r="15" spans="1:19" ht="33" customHeight="1">
      <c r="A15" s="9" t="s">
        <v>50</v>
      </c>
      <c r="B15" s="7" t="s">
        <v>131</v>
      </c>
      <c r="C15" s="7"/>
      <c r="D15" s="13">
        <v>215863.2</v>
      </c>
      <c r="E15" s="14">
        <v>221585.7</v>
      </c>
      <c r="F15" s="18">
        <f t="shared" si="0"/>
        <v>102.65098451241342</v>
      </c>
    </row>
    <row r="16" spans="1:19" ht="26.25" customHeight="1">
      <c r="A16" s="9" t="s">
        <v>51</v>
      </c>
      <c r="B16" s="7" t="s">
        <v>52</v>
      </c>
      <c r="C16" s="7"/>
      <c r="D16" s="13">
        <v>6700</v>
      </c>
      <c r="E16" s="14">
        <v>5984.7</v>
      </c>
      <c r="F16" s="18">
        <f t="shared" si="0"/>
        <v>89.32388059701492</v>
      </c>
    </row>
    <row r="17" spans="1:11" ht="30.75" customHeight="1">
      <c r="A17" s="9" t="s">
        <v>53</v>
      </c>
      <c r="B17" s="7" t="s">
        <v>132</v>
      </c>
      <c r="C17" s="7"/>
      <c r="D17" s="13">
        <v>46746.9</v>
      </c>
      <c r="E17" s="14">
        <v>50086.6</v>
      </c>
      <c r="F17" s="18">
        <f t="shared" si="0"/>
        <v>107.1442170496867</v>
      </c>
    </row>
    <row r="18" spans="1:11" ht="26.25" customHeight="1">
      <c r="A18" s="9" t="s">
        <v>54</v>
      </c>
      <c r="B18" s="7" t="s">
        <v>55</v>
      </c>
      <c r="C18" s="7"/>
      <c r="D18" s="13">
        <v>118047.9</v>
      </c>
      <c r="E18" s="14">
        <v>122885.2</v>
      </c>
      <c r="F18" s="18">
        <f t="shared" si="0"/>
        <v>104.09774337366441</v>
      </c>
    </row>
    <row r="19" spans="1:11" ht="26.25" customHeight="1">
      <c r="A19" s="9" t="s">
        <v>56</v>
      </c>
      <c r="B19" s="7" t="s">
        <v>57</v>
      </c>
      <c r="C19" s="7"/>
      <c r="D19" s="13">
        <v>31601.5</v>
      </c>
      <c r="E19" s="14">
        <v>27840</v>
      </c>
      <c r="F19" s="18">
        <f t="shared" si="0"/>
        <v>88.097083999177244</v>
      </c>
    </row>
    <row r="20" spans="1:11" ht="26.25" customHeight="1">
      <c r="A20" s="9" t="s">
        <v>58</v>
      </c>
      <c r="B20" s="7" t="s">
        <v>59</v>
      </c>
      <c r="C20" s="7"/>
      <c r="D20" s="13">
        <v>0</v>
      </c>
      <c r="E20" s="14">
        <v>54.7</v>
      </c>
      <c r="F20" s="18">
        <v>0</v>
      </c>
    </row>
    <row r="21" spans="1:11" ht="24" customHeight="1">
      <c r="A21" s="19" t="s">
        <v>19</v>
      </c>
      <c r="B21" s="38" t="s">
        <v>16</v>
      </c>
      <c r="C21" s="20" t="e">
        <f>SUM(C22:C79)-#REF!</f>
        <v>#REF!</v>
      </c>
      <c r="D21" s="21">
        <f>D23+D49+D50+D51+D52+D53</f>
        <v>6866833.5999999987</v>
      </c>
      <c r="E21" s="21">
        <f>E23+E49+E50+E51+E52+E53</f>
        <v>6787502.8999999985</v>
      </c>
      <c r="F21" s="12">
        <f t="shared" si="0"/>
        <v>98.844726629170097</v>
      </c>
      <c r="G21" s="30"/>
      <c r="H21" s="30"/>
      <c r="I21" s="30"/>
      <c r="J21" s="30"/>
      <c r="K21" s="30"/>
    </row>
    <row r="22" spans="1:11" ht="13.5" hidden="1" customHeight="1">
      <c r="A22" s="19" t="s">
        <v>15</v>
      </c>
      <c r="B22" s="39" t="s">
        <v>6</v>
      </c>
      <c r="C22" s="1">
        <v>210354.7</v>
      </c>
      <c r="D22" s="22"/>
      <c r="E22" s="22"/>
      <c r="F22" s="18" t="e">
        <f t="shared" si="0"/>
        <v>#DIV/0!</v>
      </c>
    </row>
    <row r="23" spans="1:11" ht="45" customHeight="1">
      <c r="A23" s="19" t="s">
        <v>20</v>
      </c>
      <c r="B23" s="38" t="s">
        <v>133</v>
      </c>
      <c r="C23" s="1"/>
      <c r="D23" s="21">
        <f>SUM(D24:D48)</f>
        <v>6867243.0999999987</v>
      </c>
      <c r="E23" s="21">
        <f>SUM(E24:E48)</f>
        <v>6787912.3999999985</v>
      </c>
      <c r="F23" s="12">
        <f t="shared" si="0"/>
        <v>98.844795519180025</v>
      </c>
      <c r="I23" s="30"/>
      <c r="J23" s="30"/>
    </row>
    <row r="24" spans="1:11" ht="132" customHeight="1">
      <c r="A24" s="16" t="s">
        <v>110</v>
      </c>
      <c r="B24" s="7" t="s">
        <v>105</v>
      </c>
      <c r="C24" s="1"/>
      <c r="D24" s="24">
        <v>30704.3</v>
      </c>
      <c r="E24" s="24">
        <v>30704.3</v>
      </c>
      <c r="F24" s="18">
        <f t="shared" si="0"/>
        <v>100</v>
      </c>
      <c r="I24" s="30"/>
      <c r="J24" s="30"/>
    </row>
    <row r="25" spans="1:11" ht="88.5" customHeight="1">
      <c r="A25" s="16" t="s">
        <v>111</v>
      </c>
      <c r="B25" s="7" t="s">
        <v>152</v>
      </c>
      <c r="C25" s="1"/>
      <c r="D25" s="24">
        <v>210000</v>
      </c>
      <c r="E25" s="24">
        <v>210000</v>
      </c>
      <c r="F25" s="18">
        <f t="shared" si="0"/>
        <v>100</v>
      </c>
      <c r="I25" s="30"/>
      <c r="J25" s="30"/>
    </row>
    <row r="26" spans="1:11" ht="104.25" customHeight="1">
      <c r="A26" s="16" t="s">
        <v>112</v>
      </c>
      <c r="B26" s="7" t="s">
        <v>96</v>
      </c>
      <c r="C26" s="1"/>
      <c r="D26" s="24">
        <v>8595.7000000000007</v>
      </c>
      <c r="E26" s="24">
        <v>8595.7000000000007</v>
      </c>
      <c r="F26" s="18">
        <f t="shared" si="0"/>
        <v>100</v>
      </c>
      <c r="I26" s="30"/>
      <c r="J26" s="30"/>
    </row>
    <row r="27" spans="1:11" ht="66.75" customHeight="1">
      <c r="A27" s="16" t="s">
        <v>109</v>
      </c>
      <c r="B27" s="7" t="s">
        <v>113</v>
      </c>
      <c r="C27" s="1"/>
      <c r="D27" s="24">
        <v>118401.2</v>
      </c>
      <c r="E27" s="24">
        <v>118401.2</v>
      </c>
      <c r="F27" s="18">
        <f t="shared" si="0"/>
        <v>100</v>
      </c>
      <c r="I27" s="30"/>
      <c r="J27" s="30"/>
    </row>
    <row r="28" spans="1:11" ht="60" customHeight="1">
      <c r="A28" s="9" t="s">
        <v>116</v>
      </c>
      <c r="B28" s="7" t="s">
        <v>153</v>
      </c>
      <c r="C28" s="1"/>
      <c r="D28" s="24">
        <v>836126</v>
      </c>
      <c r="E28" s="24">
        <v>836126</v>
      </c>
      <c r="F28" s="18">
        <f t="shared" si="0"/>
        <v>100</v>
      </c>
    </row>
    <row r="29" spans="1:11" ht="119.25" customHeight="1">
      <c r="A29" s="9" t="s">
        <v>165</v>
      </c>
      <c r="B29" s="7" t="s">
        <v>166</v>
      </c>
      <c r="C29" s="25"/>
      <c r="D29" s="26">
        <v>170245.3</v>
      </c>
      <c r="E29" s="26">
        <v>167443.5</v>
      </c>
      <c r="F29" s="18">
        <f t="shared" si="0"/>
        <v>98.354257063190587</v>
      </c>
    </row>
    <row r="30" spans="1:11" ht="87" customHeight="1">
      <c r="A30" s="16" t="s">
        <v>106</v>
      </c>
      <c r="B30" s="43" t="s">
        <v>107</v>
      </c>
      <c r="C30" s="25"/>
      <c r="D30" s="26">
        <v>86374.1</v>
      </c>
      <c r="E30" s="26">
        <v>86374.1</v>
      </c>
      <c r="F30" s="18">
        <f t="shared" si="0"/>
        <v>100</v>
      </c>
    </row>
    <row r="31" spans="1:11" ht="46.5" customHeight="1">
      <c r="A31" s="16" t="s">
        <v>154</v>
      </c>
      <c r="B31" s="43" t="s">
        <v>155</v>
      </c>
      <c r="C31" s="25"/>
      <c r="D31" s="26">
        <v>13484.8</v>
      </c>
      <c r="E31" s="26">
        <v>13484.8</v>
      </c>
      <c r="F31" s="18">
        <f t="shared" si="0"/>
        <v>100</v>
      </c>
    </row>
    <row r="32" spans="1:11" ht="76.5" customHeight="1">
      <c r="A32" s="16" t="s">
        <v>114</v>
      </c>
      <c r="B32" s="43" t="s">
        <v>115</v>
      </c>
      <c r="C32" s="25"/>
      <c r="D32" s="26">
        <v>149734.9</v>
      </c>
      <c r="E32" s="26">
        <v>149734.9</v>
      </c>
      <c r="F32" s="18">
        <f t="shared" si="0"/>
        <v>100</v>
      </c>
    </row>
    <row r="33" spans="1:6" ht="35.25" customHeight="1">
      <c r="A33" s="16" t="s">
        <v>104</v>
      </c>
      <c r="B33" s="7" t="s">
        <v>156</v>
      </c>
      <c r="C33" s="25"/>
      <c r="D33" s="26">
        <v>19956.099999999999</v>
      </c>
      <c r="E33" s="26">
        <v>19956.099999999999</v>
      </c>
      <c r="F33" s="18">
        <f t="shared" si="0"/>
        <v>100</v>
      </c>
    </row>
    <row r="34" spans="1:6" ht="36.75" customHeight="1">
      <c r="A34" s="16" t="s">
        <v>157</v>
      </c>
      <c r="B34" s="7" t="s">
        <v>158</v>
      </c>
      <c r="C34" s="1"/>
      <c r="D34" s="24">
        <v>580.70000000000005</v>
      </c>
      <c r="E34" s="24">
        <v>580.70000000000005</v>
      </c>
      <c r="F34" s="18">
        <f t="shared" si="0"/>
        <v>100</v>
      </c>
    </row>
    <row r="35" spans="1:6" ht="48.75" customHeight="1">
      <c r="A35" s="16" t="s">
        <v>108</v>
      </c>
      <c r="B35" s="7" t="s">
        <v>159</v>
      </c>
      <c r="C35" s="1"/>
      <c r="D35" s="24">
        <v>2963.7</v>
      </c>
      <c r="E35" s="24">
        <v>2963.7</v>
      </c>
      <c r="F35" s="18">
        <f t="shared" si="0"/>
        <v>100</v>
      </c>
    </row>
    <row r="36" spans="1:6" ht="45.75" customHeight="1">
      <c r="A36" s="16" t="s">
        <v>102</v>
      </c>
      <c r="B36" s="7" t="s">
        <v>160</v>
      </c>
      <c r="C36" s="1"/>
      <c r="D36" s="24">
        <v>104848.8</v>
      </c>
      <c r="E36" s="24">
        <v>104848.8</v>
      </c>
      <c r="F36" s="18">
        <f t="shared" si="0"/>
        <v>100</v>
      </c>
    </row>
    <row r="37" spans="1:6" ht="45" customHeight="1">
      <c r="A37" s="16" t="s">
        <v>161</v>
      </c>
      <c r="B37" s="7" t="s">
        <v>162</v>
      </c>
      <c r="C37" s="1"/>
      <c r="D37" s="24">
        <v>355243.5</v>
      </c>
      <c r="E37" s="24">
        <v>355243.5</v>
      </c>
      <c r="F37" s="18">
        <f t="shared" si="0"/>
        <v>100</v>
      </c>
    </row>
    <row r="38" spans="1:6" ht="33.75" customHeight="1">
      <c r="A38" s="16" t="s">
        <v>97</v>
      </c>
      <c r="B38" s="7" t="s">
        <v>14</v>
      </c>
      <c r="C38" s="1"/>
      <c r="D38" s="24">
        <v>1577823.3</v>
      </c>
      <c r="E38" s="24">
        <v>1514190.5</v>
      </c>
      <c r="F38" s="18">
        <f t="shared" si="0"/>
        <v>95.967051570350108</v>
      </c>
    </row>
    <row r="39" spans="1:6" ht="49.5" customHeight="1">
      <c r="A39" s="16" t="s">
        <v>98</v>
      </c>
      <c r="B39" s="7" t="s">
        <v>2</v>
      </c>
      <c r="C39" s="1"/>
      <c r="D39" s="24">
        <v>2706266.1</v>
      </c>
      <c r="E39" s="24">
        <v>2697504.2</v>
      </c>
      <c r="F39" s="18">
        <f t="shared" si="0"/>
        <v>99.676236568163063</v>
      </c>
    </row>
    <row r="40" spans="1:6" ht="61.5" customHeight="1">
      <c r="A40" s="16" t="s">
        <v>99</v>
      </c>
      <c r="B40" s="7" t="s">
        <v>4</v>
      </c>
      <c r="C40" s="1"/>
      <c r="D40" s="24">
        <v>34109.1</v>
      </c>
      <c r="E40" s="24">
        <v>31732.799999999999</v>
      </c>
      <c r="F40" s="18">
        <f t="shared" si="0"/>
        <v>93.033237464488948</v>
      </c>
    </row>
    <row r="41" spans="1:6" ht="75.75" customHeight="1">
      <c r="A41" s="16" t="s">
        <v>100</v>
      </c>
      <c r="B41" s="7" t="s">
        <v>145</v>
      </c>
      <c r="C41" s="1"/>
      <c r="D41" s="24">
        <v>33938.6</v>
      </c>
      <c r="E41" s="24">
        <v>33938.6</v>
      </c>
      <c r="F41" s="18">
        <f t="shared" si="0"/>
        <v>100</v>
      </c>
    </row>
    <row r="42" spans="1:6" ht="75.75" customHeight="1">
      <c r="A42" s="16" t="s">
        <v>144</v>
      </c>
      <c r="B42" s="7" t="s">
        <v>146</v>
      </c>
      <c r="C42" s="1"/>
      <c r="D42" s="24">
        <v>1296.7</v>
      </c>
      <c r="E42" s="24">
        <v>543.9</v>
      </c>
      <c r="F42" s="18">
        <f t="shared" si="0"/>
        <v>41.944937148145286</v>
      </c>
    </row>
    <row r="43" spans="1:6" ht="54" customHeight="1">
      <c r="A43" s="9" t="s">
        <v>163</v>
      </c>
      <c r="B43" s="7" t="s">
        <v>0</v>
      </c>
      <c r="C43" s="1"/>
      <c r="D43" s="24">
        <v>14260</v>
      </c>
      <c r="E43" s="24">
        <v>14260</v>
      </c>
      <c r="F43" s="18">
        <f t="shared" si="0"/>
        <v>100</v>
      </c>
    </row>
    <row r="44" spans="1:6" ht="29.25" customHeight="1">
      <c r="A44" s="9" t="s">
        <v>164</v>
      </c>
      <c r="B44" s="42" t="s">
        <v>117</v>
      </c>
      <c r="C44" s="1"/>
      <c r="D44" s="24">
        <v>7572.8</v>
      </c>
      <c r="E44" s="24">
        <v>6614.6</v>
      </c>
      <c r="F44" s="18">
        <f t="shared" si="0"/>
        <v>87.346820198605542</v>
      </c>
    </row>
    <row r="45" spans="1:6" ht="99" customHeight="1">
      <c r="A45" s="16" t="s">
        <v>147</v>
      </c>
      <c r="B45" s="40" t="s">
        <v>151</v>
      </c>
      <c r="C45" s="1"/>
      <c r="D45" s="24">
        <v>4963.1000000000004</v>
      </c>
      <c r="E45" s="24">
        <v>4963.1000000000004</v>
      </c>
      <c r="F45" s="18">
        <f t="shared" si="0"/>
        <v>100</v>
      </c>
    </row>
    <row r="46" spans="1:6" ht="70.5" customHeight="1">
      <c r="A46" s="16" t="s">
        <v>118</v>
      </c>
      <c r="B46" s="40" t="s">
        <v>119</v>
      </c>
      <c r="C46" s="1"/>
      <c r="D46" s="24">
        <v>104628.1</v>
      </c>
      <c r="E46" s="24">
        <v>104628.1</v>
      </c>
      <c r="F46" s="18">
        <f t="shared" si="0"/>
        <v>100</v>
      </c>
    </row>
    <row r="47" spans="1:6" ht="63" customHeight="1">
      <c r="A47" s="16" t="s">
        <v>149</v>
      </c>
      <c r="B47" s="7" t="s">
        <v>150</v>
      </c>
      <c r="C47" s="1"/>
      <c r="D47" s="24">
        <v>16047.3</v>
      </c>
      <c r="E47" s="24">
        <v>16042.5</v>
      </c>
      <c r="F47" s="18">
        <f t="shared" si="0"/>
        <v>99.970088426090371</v>
      </c>
    </row>
    <row r="48" spans="1:6" ht="31.5" customHeight="1">
      <c r="A48" s="16" t="s">
        <v>143</v>
      </c>
      <c r="B48" s="7" t="s">
        <v>148</v>
      </c>
      <c r="C48" s="1"/>
      <c r="D48" s="24">
        <v>259078.9</v>
      </c>
      <c r="E48" s="24">
        <v>259036.79999999999</v>
      </c>
      <c r="F48" s="18">
        <f t="shared" si="0"/>
        <v>99.98375012399697</v>
      </c>
    </row>
    <row r="49" spans="1:6" ht="34.5" customHeight="1">
      <c r="A49" s="16" t="s">
        <v>134</v>
      </c>
      <c r="B49" s="7" t="s">
        <v>135</v>
      </c>
      <c r="C49" s="1"/>
      <c r="D49" s="24">
        <v>200</v>
      </c>
      <c r="E49" s="24">
        <v>200</v>
      </c>
      <c r="F49" s="18">
        <f t="shared" si="0"/>
        <v>100</v>
      </c>
    </row>
    <row r="50" spans="1:6" ht="66" customHeight="1">
      <c r="A50" s="9" t="s">
        <v>136</v>
      </c>
      <c r="B50" s="44" t="s">
        <v>137</v>
      </c>
      <c r="C50" s="41">
        <v>-237.4</v>
      </c>
      <c r="D50" s="41">
        <v>-237.4</v>
      </c>
      <c r="E50" s="24">
        <v>-237.4</v>
      </c>
      <c r="F50" s="18">
        <f t="shared" si="0"/>
        <v>100</v>
      </c>
    </row>
    <row r="51" spans="1:6" ht="96" customHeight="1">
      <c r="A51" s="9" t="s">
        <v>140</v>
      </c>
      <c r="B51" s="44" t="s">
        <v>138</v>
      </c>
      <c r="C51" s="41">
        <v>0</v>
      </c>
      <c r="D51" s="41">
        <v>0</v>
      </c>
      <c r="E51" s="24">
        <v>0</v>
      </c>
      <c r="F51" s="18"/>
    </row>
    <row r="52" spans="1:6" ht="111" customHeight="1">
      <c r="A52" s="9" t="s">
        <v>141</v>
      </c>
      <c r="B52" s="44" t="s">
        <v>139</v>
      </c>
      <c r="C52" s="41">
        <v>-171.5</v>
      </c>
      <c r="D52" s="41">
        <v>-171.5</v>
      </c>
      <c r="E52" s="24">
        <v>-171.5</v>
      </c>
      <c r="F52" s="18">
        <f t="shared" si="0"/>
        <v>100</v>
      </c>
    </row>
    <row r="53" spans="1:6" ht="61.5" customHeight="1">
      <c r="A53" s="15" t="s">
        <v>142</v>
      </c>
      <c r="B53" s="44" t="s">
        <v>101</v>
      </c>
      <c r="C53" s="41">
        <v>-200.6</v>
      </c>
      <c r="D53" s="41">
        <v>-200.6</v>
      </c>
      <c r="E53" s="24">
        <v>-200.6</v>
      </c>
      <c r="F53" s="18">
        <f t="shared" si="0"/>
        <v>100</v>
      </c>
    </row>
    <row r="54" spans="1:6" ht="34.5" hidden="1" customHeight="1">
      <c r="A54" s="16"/>
      <c r="B54" s="27"/>
      <c r="C54" s="1"/>
      <c r="D54" s="24"/>
      <c r="E54" s="24"/>
      <c r="F54" s="18"/>
    </row>
    <row r="55" spans="1:6" ht="49.5" hidden="1" customHeight="1">
      <c r="A55" s="9" t="s">
        <v>21</v>
      </c>
      <c r="B55" s="23" t="s">
        <v>32</v>
      </c>
      <c r="C55" s="1"/>
      <c r="D55" s="22"/>
      <c r="E55" s="22"/>
      <c r="F55" s="18" t="e">
        <f t="shared" si="0"/>
        <v>#DIV/0!</v>
      </c>
    </row>
    <row r="56" spans="1:6" ht="52.5" hidden="1" customHeight="1">
      <c r="A56" s="9" t="s">
        <v>22</v>
      </c>
      <c r="B56" s="23" t="s">
        <v>10</v>
      </c>
      <c r="C56" s="1"/>
      <c r="D56" s="22"/>
      <c r="E56" s="22"/>
      <c r="F56" s="18" t="e">
        <f t="shared" si="0"/>
        <v>#DIV/0!</v>
      </c>
    </row>
    <row r="57" spans="1:6" ht="34.5" hidden="1" customHeight="1">
      <c r="A57" s="9" t="s">
        <v>23</v>
      </c>
      <c r="B57" s="23" t="s">
        <v>9</v>
      </c>
      <c r="C57" s="1"/>
      <c r="D57" s="22"/>
      <c r="E57" s="22"/>
      <c r="F57" s="18" t="e">
        <f t="shared" si="0"/>
        <v>#DIV/0!</v>
      </c>
    </row>
    <row r="58" spans="1:6" ht="34.5" hidden="1" customHeight="1">
      <c r="A58" s="9" t="s">
        <v>33</v>
      </c>
      <c r="B58" s="23" t="s">
        <v>34</v>
      </c>
      <c r="C58" s="1"/>
      <c r="D58" s="22"/>
      <c r="E58" s="22"/>
      <c r="F58" s="18" t="e">
        <f t="shared" si="0"/>
        <v>#DIV/0!</v>
      </c>
    </row>
    <row r="59" spans="1:6" ht="34.5" hidden="1" customHeight="1">
      <c r="A59" s="16" t="s">
        <v>24</v>
      </c>
      <c r="B59" s="23" t="s">
        <v>14</v>
      </c>
      <c r="C59" s="1"/>
      <c r="D59" s="22"/>
      <c r="E59" s="22"/>
      <c r="F59" s="18" t="e">
        <f t="shared" si="0"/>
        <v>#DIV/0!</v>
      </c>
    </row>
    <row r="60" spans="1:6" ht="34.5" hidden="1" customHeight="1">
      <c r="A60" s="16" t="s">
        <v>60</v>
      </c>
      <c r="B60" s="23" t="s">
        <v>62</v>
      </c>
      <c r="C60" s="1"/>
      <c r="D60" s="22"/>
      <c r="E60" s="22"/>
      <c r="F60" s="18" t="e">
        <f t="shared" si="0"/>
        <v>#DIV/0!</v>
      </c>
    </row>
    <row r="61" spans="1:6" ht="34.5" hidden="1" customHeight="1">
      <c r="A61" s="16" t="s">
        <v>61</v>
      </c>
      <c r="B61" s="23" t="s">
        <v>63</v>
      </c>
      <c r="C61" s="1"/>
      <c r="D61" s="22"/>
      <c r="E61" s="22"/>
      <c r="F61" s="18" t="e">
        <f t="shared" ref="F61:F92" si="1">E61/D61*100</f>
        <v>#DIV/0!</v>
      </c>
    </row>
    <row r="62" spans="1:6" ht="34.5" hidden="1" customHeight="1">
      <c r="A62" s="16" t="s">
        <v>81</v>
      </c>
      <c r="B62" s="23" t="s">
        <v>82</v>
      </c>
      <c r="C62" s="1"/>
      <c r="D62" s="22"/>
      <c r="E62" s="22"/>
      <c r="F62" s="18" t="e">
        <f t="shared" si="0"/>
        <v>#DIV/0!</v>
      </c>
    </row>
    <row r="63" spans="1:6" ht="34.5" hidden="1" customHeight="1">
      <c r="A63" s="16"/>
      <c r="B63" s="23"/>
      <c r="C63" s="1"/>
      <c r="D63" s="22"/>
      <c r="E63" s="22"/>
      <c r="F63" s="18"/>
    </row>
    <row r="64" spans="1:6" ht="39.75" hidden="1" customHeight="1">
      <c r="A64" s="16" t="s">
        <v>95</v>
      </c>
      <c r="B64" s="23" t="s">
        <v>83</v>
      </c>
      <c r="C64" s="1"/>
      <c r="D64" s="22">
        <v>471639.5</v>
      </c>
      <c r="E64" s="22">
        <v>136380.29999999999</v>
      </c>
      <c r="F64" s="18">
        <f t="shared" si="0"/>
        <v>28.916216729090756</v>
      </c>
    </row>
    <row r="65" spans="1:6" ht="86.25" hidden="1" customHeight="1">
      <c r="A65" s="16" t="s">
        <v>66</v>
      </c>
      <c r="B65" s="23" t="s">
        <v>67</v>
      </c>
      <c r="C65" s="1"/>
      <c r="D65" s="22"/>
      <c r="E65" s="22"/>
      <c r="F65" s="18" t="e">
        <f t="shared" si="1"/>
        <v>#DIV/0!</v>
      </c>
    </row>
    <row r="66" spans="1:6" ht="0.75" hidden="1" customHeight="1">
      <c r="A66" s="16" t="s">
        <v>64</v>
      </c>
      <c r="B66" s="23" t="s">
        <v>65</v>
      </c>
      <c r="C66" s="1"/>
      <c r="D66" s="22"/>
      <c r="E66" s="22"/>
      <c r="F66" s="18" t="e">
        <f t="shared" si="1"/>
        <v>#DIV/0!</v>
      </c>
    </row>
    <row r="67" spans="1:6" ht="58.5" hidden="1" customHeight="1">
      <c r="A67" s="16" t="s">
        <v>68</v>
      </c>
      <c r="B67" s="23" t="s">
        <v>69</v>
      </c>
      <c r="C67" s="1"/>
      <c r="D67" s="22"/>
      <c r="E67" s="22"/>
      <c r="F67" s="18" t="e">
        <f t="shared" si="1"/>
        <v>#DIV/0!</v>
      </c>
    </row>
    <row r="68" spans="1:6" ht="16.5" hidden="1" customHeight="1">
      <c r="A68" s="16" t="s">
        <v>70</v>
      </c>
      <c r="B68" s="23" t="s">
        <v>71</v>
      </c>
      <c r="C68" s="1"/>
      <c r="D68" s="22"/>
      <c r="E68" s="22"/>
      <c r="F68" s="18" t="e">
        <f t="shared" si="1"/>
        <v>#DIV/0!</v>
      </c>
    </row>
    <row r="69" spans="1:6" ht="60" hidden="1" customHeight="1">
      <c r="A69" s="16" t="s">
        <v>89</v>
      </c>
      <c r="B69" s="23" t="s">
        <v>90</v>
      </c>
      <c r="C69" s="1"/>
      <c r="D69" s="22"/>
      <c r="E69" s="22"/>
      <c r="F69" s="18" t="e">
        <f t="shared" si="1"/>
        <v>#DIV/0!</v>
      </c>
    </row>
    <row r="70" spans="1:6" ht="43.5" hidden="1" customHeight="1">
      <c r="A70" s="16" t="s">
        <v>91</v>
      </c>
      <c r="B70" s="23" t="s">
        <v>76</v>
      </c>
      <c r="C70" s="1"/>
      <c r="D70" s="22"/>
      <c r="E70" s="22"/>
      <c r="F70" s="18" t="e">
        <f t="shared" si="1"/>
        <v>#DIV/0!</v>
      </c>
    </row>
    <row r="71" spans="1:6" ht="39.75" hidden="1" customHeight="1">
      <c r="A71" s="9" t="s">
        <v>25</v>
      </c>
      <c r="B71" s="23" t="s">
        <v>0</v>
      </c>
      <c r="C71" s="1"/>
      <c r="D71" s="22"/>
      <c r="E71" s="22"/>
      <c r="F71" s="18" t="e">
        <f t="shared" si="1"/>
        <v>#DIV/0!</v>
      </c>
    </row>
    <row r="72" spans="1:6" ht="0.75" hidden="1" customHeight="1">
      <c r="A72" s="9" t="s">
        <v>35</v>
      </c>
      <c r="B72" s="23" t="s">
        <v>36</v>
      </c>
      <c r="C72" s="1"/>
      <c r="D72" s="22"/>
      <c r="E72" s="22"/>
      <c r="F72" s="18" t="e">
        <f t="shared" si="1"/>
        <v>#DIV/0!</v>
      </c>
    </row>
    <row r="73" spans="1:6" ht="21.75" hidden="1" customHeight="1">
      <c r="A73" s="9" t="s">
        <v>26</v>
      </c>
      <c r="B73" s="23" t="s">
        <v>1</v>
      </c>
      <c r="C73" s="1"/>
      <c r="D73" s="22"/>
      <c r="E73" s="22"/>
      <c r="F73" s="18" t="e">
        <f t="shared" si="1"/>
        <v>#DIV/0!</v>
      </c>
    </row>
    <row r="74" spans="1:6" ht="44.25" hidden="1" customHeight="1">
      <c r="A74" s="9" t="s">
        <v>27</v>
      </c>
      <c r="B74" s="23" t="s">
        <v>2</v>
      </c>
      <c r="C74" s="1"/>
      <c r="D74" s="22"/>
      <c r="E74" s="22"/>
      <c r="F74" s="18" t="e">
        <f t="shared" si="1"/>
        <v>#DIV/0!</v>
      </c>
    </row>
    <row r="75" spans="1:6" ht="47.25" hidden="1" customHeight="1">
      <c r="A75" s="17" t="s">
        <v>28</v>
      </c>
      <c r="B75" s="8" t="s">
        <v>8</v>
      </c>
      <c r="C75" s="1"/>
      <c r="D75" s="22"/>
      <c r="E75" s="22"/>
      <c r="F75" s="18" t="e">
        <f t="shared" si="1"/>
        <v>#DIV/0!</v>
      </c>
    </row>
    <row r="76" spans="1:6" ht="62.25" hidden="1" customHeight="1">
      <c r="A76" s="9" t="s">
        <v>29</v>
      </c>
      <c r="B76" s="23" t="s">
        <v>4</v>
      </c>
      <c r="C76" s="1">
        <v>24053.200000000001</v>
      </c>
      <c r="D76" s="22"/>
      <c r="E76" s="22"/>
      <c r="F76" s="18" t="e">
        <f t="shared" si="1"/>
        <v>#DIV/0!</v>
      </c>
    </row>
    <row r="77" spans="1:6" ht="56.25" hidden="1" customHeight="1">
      <c r="A77" s="9" t="s">
        <v>94</v>
      </c>
      <c r="B77" s="23" t="s">
        <v>37</v>
      </c>
      <c r="C77" s="1"/>
      <c r="D77" s="22"/>
      <c r="E77" s="22"/>
      <c r="F77" s="18" t="e">
        <f t="shared" si="1"/>
        <v>#DIV/0!</v>
      </c>
    </row>
    <row r="78" spans="1:6" ht="35.25" hidden="1" customHeight="1">
      <c r="A78" s="16" t="s">
        <v>93</v>
      </c>
      <c r="B78" s="23" t="s">
        <v>92</v>
      </c>
      <c r="C78" s="2">
        <v>5315.7</v>
      </c>
      <c r="D78" s="22"/>
      <c r="E78" s="22"/>
      <c r="F78" s="18" t="e">
        <f t="shared" si="1"/>
        <v>#DIV/0!</v>
      </c>
    </row>
    <row r="79" spans="1:6" ht="28.5" hidden="1" customHeight="1">
      <c r="A79" s="16" t="s">
        <v>3</v>
      </c>
      <c r="B79" s="28" t="s">
        <v>5</v>
      </c>
      <c r="C79" s="1">
        <v>92500</v>
      </c>
      <c r="D79" s="22"/>
      <c r="E79" s="22"/>
      <c r="F79" s="18" t="e">
        <f t="shared" si="1"/>
        <v>#DIV/0!</v>
      </c>
    </row>
    <row r="80" spans="1:6" ht="29.25" hidden="1" customHeight="1">
      <c r="A80" s="17" t="s">
        <v>30</v>
      </c>
      <c r="B80" s="8" t="s">
        <v>7</v>
      </c>
      <c r="C80" s="29"/>
      <c r="D80" s="22"/>
      <c r="E80" s="22"/>
      <c r="F80" s="18" t="e">
        <f t="shared" si="1"/>
        <v>#DIV/0!</v>
      </c>
    </row>
    <row r="81" spans="1:6" ht="29.25" hidden="1" customHeight="1">
      <c r="A81" s="17" t="s">
        <v>72</v>
      </c>
      <c r="B81" s="8" t="s">
        <v>73</v>
      </c>
      <c r="C81" s="29"/>
      <c r="D81" s="22"/>
      <c r="E81" s="22"/>
      <c r="F81" s="18" t="e">
        <f t="shared" si="1"/>
        <v>#DIV/0!</v>
      </c>
    </row>
    <row r="82" spans="1:6" ht="58.5" hidden="1" customHeight="1">
      <c r="A82" s="17" t="s">
        <v>38</v>
      </c>
      <c r="B82" s="8" t="s">
        <v>39</v>
      </c>
      <c r="C82" s="29"/>
      <c r="D82" s="22"/>
      <c r="E82" s="22"/>
      <c r="F82" s="18" t="e">
        <f t="shared" si="1"/>
        <v>#DIV/0!</v>
      </c>
    </row>
    <row r="83" spans="1:6" ht="26.25" hidden="1" customHeight="1">
      <c r="A83" s="16" t="s">
        <v>24</v>
      </c>
      <c r="B83" s="8" t="s">
        <v>87</v>
      </c>
      <c r="C83" s="29"/>
      <c r="D83" s="22"/>
      <c r="E83" s="22"/>
      <c r="F83" s="18" t="e">
        <f t="shared" si="1"/>
        <v>#DIV/0!</v>
      </c>
    </row>
    <row r="84" spans="1:6" ht="58.5" hidden="1" customHeight="1">
      <c r="A84" s="16" t="s">
        <v>24</v>
      </c>
      <c r="B84" s="8" t="s">
        <v>88</v>
      </c>
      <c r="C84" s="29"/>
      <c r="D84" s="22"/>
      <c r="E84" s="22"/>
      <c r="F84" s="18" t="e">
        <f t="shared" si="1"/>
        <v>#DIV/0!</v>
      </c>
    </row>
    <row r="85" spans="1:6" ht="0.75" hidden="1" customHeight="1">
      <c r="A85" s="17" t="s">
        <v>84</v>
      </c>
      <c r="B85" s="8" t="s">
        <v>85</v>
      </c>
      <c r="C85" s="29"/>
      <c r="D85" s="22"/>
      <c r="E85" s="22"/>
      <c r="F85" s="18" t="e">
        <f t="shared" si="1"/>
        <v>#DIV/0!</v>
      </c>
    </row>
    <row r="86" spans="1:6" ht="63.75" hidden="1" customHeight="1">
      <c r="A86" s="17" t="s">
        <v>35</v>
      </c>
      <c r="B86" s="8" t="s">
        <v>36</v>
      </c>
      <c r="C86" s="29"/>
      <c r="D86" s="22"/>
      <c r="E86" s="22"/>
      <c r="F86" s="18" t="e">
        <f t="shared" si="1"/>
        <v>#DIV/0!</v>
      </c>
    </row>
    <row r="87" spans="1:6" ht="58.5" hidden="1" customHeight="1">
      <c r="A87" s="17" t="s">
        <v>38</v>
      </c>
      <c r="B87" s="8" t="s">
        <v>79</v>
      </c>
      <c r="C87" s="29"/>
      <c r="D87" s="22"/>
      <c r="E87" s="22"/>
      <c r="F87" s="18" t="e">
        <f t="shared" si="1"/>
        <v>#DIV/0!</v>
      </c>
    </row>
    <row r="88" spans="1:6" ht="86.25" hidden="1" customHeight="1">
      <c r="A88" s="17" t="s">
        <v>38</v>
      </c>
      <c r="B88" s="28" t="s">
        <v>80</v>
      </c>
      <c r="C88" s="29"/>
      <c r="D88" s="22"/>
      <c r="E88" s="22"/>
      <c r="F88" s="18" t="e">
        <f t="shared" si="1"/>
        <v>#DIV/0!</v>
      </c>
    </row>
    <row r="89" spans="1:6" ht="43.5" hidden="1" customHeight="1">
      <c r="A89" s="17" t="s">
        <v>40</v>
      </c>
      <c r="B89" s="8" t="s">
        <v>41</v>
      </c>
      <c r="C89" s="29"/>
      <c r="D89" s="22"/>
      <c r="E89" s="22"/>
      <c r="F89" s="18" t="e">
        <f t="shared" si="1"/>
        <v>#DIV/0!</v>
      </c>
    </row>
    <row r="90" spans="1:6" ht="69.75" hidden="1" customHeight="1">
      <c r="A90" s="17" t="s">
        <v>74</v>
      </c>
      <c r="B90" s="8" t="s">
        <v>75</v>
      </c>
      <c r="C90" s="29"/>
      <c r="D90" s="22"/>
      <c r="E90" s="22"/>
      <c r="F90" s="18" t="e">
        <f t="shared" si="1"/>
        <v>#DIV/0!</v>
      </c>
    </row>
    <row r="91" spans="1:6" ht="32.25" hidden="1" customHeight="1">
      <c r="A91" s="17" t="s">
        <v>86</v>
      </c>
      <c r="B91" s="8" t="s">
        <v>41</v>
      </c>
      <c r="C91" s="29"/>
      <c r="D91" s="22"/>
      <c r="E91" s="22"/>
      <c r="F91" s="18" t="e">
        <f t="shared" si="1"/>
        <v>#DIV/0!</v>
      </c>
    </row>
    <row r="92" spans="1:6" ht="57.75" hidden="1" customHeight="1">
      <c r="A92" s="17" t="s">
        <v>31</v>
      </c>
      <c r="B92" s="8" t="s">
        <v>11</v>
      </c>
      <c r="C92" s="29"/>
      <c r="D92" s="22"/>
      <c r="E92" s="22"/>
      <c r="F92" s="18" t="e">
        <f t="shared" si="1"/>
        <v>#DIV/0!</v>
      </c>
    </row>
    <row r="93" spans="1:6" hidden="1">
      <c r="F93" s="3">
        <v>0.1</v>
      </c>
    </row>
  </sheetData>
  <mergeCells count="3">
    <mergeCell ref="E1:F1"/>
    <mergeCell ref="E2:F2"/>
    <mergeCell ref="A3:F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70" fitToWidth="0" fitToHeight="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год'!Область_печати</vt:lpstr>
    </vt:vector>
  </TitlesOfParts>
  <Company>ФинУпр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Александровна</dc:creator>
  <cp:lastModifiedBy>dohod1</cp:lastModifiedBy>
  <cp:lastPrinted>2023-03-20T14:08:14Z</cp:lastPrinted>
  <dcterms:created xsi:type="dcterms:W3CDTF">2005-05-20T08:21:26Z</dcterms:created>
  <dcterms:modified xsi:type="dcterms:W3CDTF">2023-03-21T11:51:50Z</dcterms:modified>
</cp:coreProperties>
</file>